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 Foster\Documents\Lakes Region Tent &amp; Event\Blogs &amp; Articles\"/>
    </mc:Choice>
  </mc:AlternateContent>
  <xr:revisionPtr revIDLastSave="0" documentId="13_ncr:1_{5448D38D-7694-4C3E-8A3B-A05E8C297D74}" xr6:coauthVersionLast="40" xr6:coauthVersionMax="40" xr10:uidLastSave="{00000000-0000-0000-0000-000000000000}"/>
  <bookViews>
    <workbookView xWindow="-108" yWindow="-108" windowWidth="23256" windowHeight="12600" xr2:uid="{413D400D-B342-422E-A958-69D9857FFDF2}"/>
  </bookViews>
  <sheets>
    <sheet name="Rental Glass Calculato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3" i="1"/>
  <c r="D16" i="1" l="1"/>
  <c r="D7" i="1" l="1"/>
  <c r="D12" i="1"/>
  <c r="A22" i="1" s="1"/>
  <c r="D13" i="1"/>
  <c r="D8" i="1"/>
  <c r="D6" i="1"/>
  <c r="D5" i="1"/>
  <c r="A26" i="1" s="1"/>
  <c r="D11" i="1" l="1"/>
  <c r="A21" i="1" s="1"/>
  <c r="D15" i="1"/>
  <c r="D17" i="1"/>
  <c r="D18" i="1"/>
  <c r="A25" i="1" s="1"/>
  <c r="D14" i="1"/>
</calcChain>
</file>

<file path=xl/sharedStrings.xml><?xml version="1.0" encoding="utf-8"?>
<sst xmlns="http://schemas.openxmlformats.org/spreadsheetml/2006/main" count="24" uniqueCount="24">
  <si>
    <t>Rental Glassware Calculator</t>
  </si>
  <si>
    <t>Guests over age 21</t>
  </si>
  <si>
    <t>Guests under age 21</t>
  </si>
  <si>
    <t>Water</t>
  </si>
  <si>
    <t>Wine</t>
  </si>
  <si>
    <t>Beer in Bottles</t>
  </si>
  <si>
    <t>Beer on Tap</t>
  </si>
  <si>
    <t>Champagne Toast</t>
  </si>
  <si>
    <t>Mixed Drinks</t>
  </si>
  <si>
    <t># of Drink Stations/Bars</t>
  </si>
  <si>
    <t>Water glasses needed</t>
  </si>
  <si>
    <t>Multi-purpose glasses needed</t>
  </si>
  <si>
    <t>Signature Cocktail</t>
  </si>
  <si>
    <t>Signature Martini</t>
  </si>
  <si>
    <t>Martini glasses needed</t>
  </si>
  <si>
    <t>Champagne flutes needed</t>
  </si>
  <si>
    <t>About Your Event</t>
  </si>
  <si>
    <t>Estimated Glasses Needed</t>
  </si>
  <si>
    <t>Total Reception Length (hours)</t>
  </si>
  <si>
    <t>What Will You Serve (select options)</t>
  </si>
  <si>
    <t>Wine glasses needed</t>
  </si>
  <si>
    <t>Beer glasses needed</t>
  </si>
  <si>
    <t xml:space="preserve">Disclaimer: This calculator is for planning purposes only and provides a general estimate for glass needs based on industry recognized consumption and planning standards. Your individual event needs may vary based on individual guest consumption preferences. </t>
  </si>
  <si>
    <t>© 2019 Lakes Region Tent &amp; Event,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</si>
</sst>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0" fillId="3" borderId="0" xfId="0" applyFill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1" fontId="0" fillId="3" borderId="1" xfId="0" applyNumberFormat="1" applyFill="1" applyBorder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C11" lockText="1" noThreeD="1"/>
</file>

<file path=xl/ctrlProps/ctrlProp2.xml><?xml version="1.0" encoding="utf-8"?>
<formControlPr xmlns="http://schemas.microsoft.com/office/spreadsheetml/2009/9/main" objectType="CheckBox" checked="Checked" fmlaLink="$C$12" lockText="1" noThreeD="1"/>
</file>

<file path=xl/ctrlProps/ctrlProp3.xml><?xml version="1.0" encoding="utf-8"?>
<formControlPr xmlns="http://schemas.microsoft.com/office/spreadsheetml/2009/9/main" objectType="CheckBox" fmlaLink="$C$13" lockText="1" noThreeD="1"/>
</file>

<file path=xl/ctrlProps/ctrlProp4.xml><?xml version="1.0" encoding="utf-8"?>
<formControlPr xmlns="http://schemas.microsoft.com/office/spreadsheetml/2009/9/main" objectType="CheckBox" fmlaLink="$C$14" lockText="1" noThreeD="1"/>
</file>

<file path=xl/ctrlProps/ctrlProp5.xml><?xml version="1.0" encoding="utf-8"?>
<formControlPr xmlns="http://schemas.microsoft.com/office/spreadsheetml/2009/9/main" objectType="CheckBox" fmlaLink="$C$15" lockText="1" noThreeD="1"/>
</file>

<file path=xl/ctrlProps/ctrlProp6.xml><?xml version="1.0" encoding="utf-8"?>
<formControlPr xmlns="http://schemas.microsoft.com/office/spreadsheetml/2009/9/main" objectType="CheckBox" fmlaLink="$C$16" lockText="1" noThreeD="1"/>
</file>

<file path=xl/ctrlProps/ctrlProp7.xml><?xml version="1.0" encoding="utf-8"?>
<formControlPr xmlns="http://schemas.microsoft.com/office/spreadsheetml/2009/9/main" objectType="CheckBox" fmlaLink="$C$17" lockText="1" noThreeD="1"/>
</file>

<file path=xl/ctrlProps/ctrlProp8.xml><?xml version="1.0" encoding="utf-8"?>
<formControlPr xmlns="http://schemas.microsoft.com/office/spreadsheetml/2009/9/main" objectType="CheckBox" fmlaLink="$C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9</xdr:row>
          <xdr:rowOff>160020</xdr:rowOff>
        </xdr:from>
        <xdr:to>
          <xdr:col>1</xdr:col>
          <xdr:colOff>304800</xdr:colOff>
          <xdr:row>11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10</xdr:row>
          <xdr:rowOff>160020</xdr:rowOff>
        </xdr:from>
        <xdr:to>
          <xdr:col>1</xdr:col>
          <xdr:colOff>304800</xdr:colOff>
          <xdr:row>12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11</xdr:row>
          <xdr:rowOff>160020</xdr:rowOff>
        </xdr:from>
        <xdr:to>
          <xdr:col>1</xdr:col>
          <xdr:colOff>304800</xdr:colOff>
          <xdr:row>13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12</xdr:row>
          <xdr:rowOff>160020</xdr:rowOff>
        </xdr:from>
        <xdr:to>
          <xdr:col>1</xdr:col>
          <xdr:colOff>304800</xdr:colOff>
          <xdr:row>14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13</xdr:row>
          <xdr:rowOff>160020</xdr:rowOff>
        </xdr:from>
        <xdr:to>
          <xdr:col>1</xdr:col>
          <xdr:colOff>304800</xdr:colOff>
          <xdr:row>15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14</xdr:row>
          <xdr:rowOff>160020</xdr:rowOff>
        </xdr:from>
        <xdr:to>
          <xdr:col>1</xdr:col>
          <xdr:colOff>304800</xdr:colOff>
          <xdr:row>16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15</xdr:row>
          <xdr:rowOff>160020</xdr:rowOff>
        </xdr:from>
        <xdr:to>
          <xdr:col>1</xdr:col>
          <xdr:colOff>304800</xdr:colOff>
          <xdr:row>17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16</xdr:row>
          <xdr:rowOff>160020</xdr:rowOff>
        </xdr:from>
        <xdr:to>
          <xdr:col>1</xdr:col>
          <xdr:colOff>304800</xdr:colOff>
          <xdr:row>18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BB9A-697F-4F22-8BFF-B295E6DDD384}">
  <dimension ref="A1:E27"/>
  <sheetViews>
    <sheetView tabSelected="1" topLeftCell="A4" workbookViewId="0">
      <selection activeCell="A22" sqref="A22"/>
    </sheetView>
  </sheetViews>
  <sheetFormatPr defaultRowHeight="14.4" x14ac:dyDescent="0.3"/>
  <cols>
    <col min="1" max="1" width="8.88671875" style="3"/>
    <col min="2" max="2" width="30.44140625" style="3" customWidth="1"/>
    <col min="3" max="3" width="0.109375" style="8" hidden="1" customWidth="1"/>
    <col min="4" max="4" width="14.21875" style="3" hidden="1" customWidth="1"/>
    <col min="5" max="5" width="4.77734375" style="3" hidden="1" customWidth="1"/>
    <col min="6" max="6" width="8.88671875" style="3"/>
    <col min="7" max="7" width="26.88671875" style="3" customWidth="1"/>
    <col min="8" max="16384" width="8.88671875" style="3"/>
  </cols>
  <sheetData>
    <row r="1" spans="1:4" ht="23.4" x14ac:dyDescent="0.45">
      <c r="A1" s="10" t="s">
        <v>0</v>
      </c>
    </row>
    <row r="2" spans="1:4" ht="48.6" customHeight="1" x14ac:dyDescent="0.3">
      <c r="A2" s="12" t="s">
        <v>22</v>
      </c>
      <c r="B2" s="12"/>
    </row>
    <row r="3" spans="1:4" ht="9" customHeight="1" x14ac:dyDescent="0.3"/>
    <row r="4" spans="1:4" x14ac:dyDescent="0.3">
      <c r="A4" s="1" t="s">
        <v>16</v>
      </c>
      <c r="B4" s="1"/>
    </row>
    <row r="5" spans="1:4" x14ac:dyDescent="0.3">
      <c r="A5" s="7">
        <v>150</v>
      </c>
      <c r="B5" s="4" t="s">
        <v>1</v>
      </c>
      <c r="C5" s="3">
        <v>1</v>
      </c>
      <c r="D5" s="8">
        <f>A5</f>
        <v>150</v>
      </c>
    </row>
    <row r="6" spans="1:4" x14ac:dyDescent="0.3">
      <c r="A6" s="7">
        <v>10</v>
      </c>
      <c r="B6" s="4" t="s">
        <v>2</v>
      </c>
      <c r="C6" s="3">
        <v>2</v>
      </c>
      <c r="D6" s="8">
        <f>A6</f>
        <v>10</v>
      </c>
    </row>
    <row r="7" spans="1:4" x14ac:dyDescent="0.3">
      <c r="A7" s="7">
        <v>1</v>
      </c>
      <c r="B7" s="4" t="s">
        <v>9</v>
      </c>
      <c r="C7" s="3">
        <v>3</v>
      </c>
      <c r="D7" s="8" t="str">
        <f>IF(A7=1,"1",IF(A7=2,"1.25",IF(A7=3,"1.5")))</f>
        <v>1</v>
      </c>
    </row>
    <row r="8" spans="1:4" x14ac:dyDescent="0.3">
      <c r="A8" s="7">
        <v>3</v>
      </c>
      <c r="B8" s="4" t="s">
        <v>18</v>
      </c>
      <c r="C8" s="3"/>
      <c r="D8" s="8">
        <f>A8</f>
        <v>3</v>
      </c>
    </row>
    <row r="10" spans="1:4" x14ac:dyDescent="0.3">
      <c r="A10" s="1" t="s">
        <v>19</v>
      </c>
      <c r="B10" s="1"/>
    </row>
    <row r="11" spans="1:4" x14ac:dyDescent="0.3">
      <c r="A11" s="4"/>
      <c r="B11" s="4" t="s">
        <v>3</v>
      </c>
      <c r="C11" s="8" t="b">
        <v>1</v>
      </c>
      <c r="D11" s="3">
        <f>SUMIF(C11,TRUE,D5)+D6</f>
        <v>160</v>
      </c>
    </row>
    <row r="12" spans="1:4" x14ac:dyDescent="0.3">
      <c r="A12" s="4"/>
      <c r="B12" s="4" t="s">
        <v>4</v>
      </c>
      <c r="C12" s="8" t="b">
        <v>1</v>
      </c>
      <c r="D12" s="3">
        <f>SUMIF(C12,TRUE,D5)*0.6</f>
        <v>90</v>
      </c>
    </row>
    <row r="13" spans="1:4" x14ac:dyDescent="0.3">
      <c r="A13" s="4"/>
      <c r="B13" s="4" t="s">
        <v>5</v>
      </c>
      <c r="C13" s="8" t="b">
        <v>0</v>
      </c>
      <c r="D13" s="3">
        <f>SUMIF(C13,TRUE,D5)*0.1</f>
        <v>0</v>
      </c>
    </row>
    <row r="14" spans="1:4" x14ac:dyDescent="0.3">
      <c r="A14" s="4"/>
      <c r="B14" s="4" t="s">
        <v>6</v>
      </c>
      <c r="C14" s="8" t="b">
        <v>0</v>
      </c>
      <c r="D14" s="3">
        <f>SUMIF(C14,TRUE,D5)*0.4</f>
        <v>0</v>
      </c>
    </row>
    <row r="15" spans="1:4" x14ac:dyDescent="0.3">
      <c r="A15" s="4"/>
      <c r="B15" s="4" t="s">
        <v>8</v>
      </c>
      <c r="C15" s="8" t="b">
        <v>0</v>
      </c>
      <c r="D15" s="3">
        <f>SUMIF(C15,TRUE,D5)*0.2</f>
        <v>0</v>
      </c>
    </row>
    <row r="16" spans="1:4" x14ac:dyDescent="0.3">
      <c r="A16" s="4"/>
      <c r="B16" s="4" t="s">
        <v>7</v>
      </c>
      <c r="C16" s="8" t="b">
        <v>0</v>
      </c>
      <c r="D16" s="3">
        <f>SUMIF(C16,TRUE,D5)*0.75</f>
        <v>0</v>
      </c>
    </row>
    <row r="17" spans="1:4" x14ac:dyDescent="0.3">
      <c r="A17" s="4"/>
      <c r="B17" s="4" t="s">
        <v>12</v>
      </c>
      <c r="C17" s="8" t="b">
        <v>0</v>
      </c>
      <c r="D17" s="3">
        <f>SUMIF(C17,TRUE,D5)</f>
        <v>0</v>
      </c>
    </row>
    <row r="18" spans="1:4" x14ac:dyDescent="0.3">
      <c r="A18" s="4"/>
      <c r="B18" s="4" t="s">
        <v>13</v>
      </c>
      <c r="C18" s="8" t="b">
        <v>0</v>
      </c>
      <c r="D18" s="3">
        <f>SUMIF(C18,TRUE,D5)</f>
        <v>0</v>
      </c>
    </row>
    <row r="20" spans="1:4" x14ac:dyDescent="0.3">
      <c r="A20" s="2" t="s">
        <v>17</v>
      </c>
      <c r="B20" s="2"/>
    </row>
    <row r="21" spans="1:4" x14ac:dyDescent="0.3">
      <c r="A21" s="9">
        <f>D11*1.2</f>
        <v>192</v>
      </c>
      <c r="B21" s="4" t="s">
        <v>10</v>
      </c>
    </row>
    <row r="22" spans="1:4" x14ac:dyDescent="0.3">
      <c r="A22" s="9">
        <f>(((D12*D8)*D7)*0.9)</f>
        <v>243</v>
      </c>
      <c r="B22" s="4" t="s">
        <v>20</v>
      </c>
    </row>
    <row r="23" spans="1:4" x14ac:dyDescent="0.3">
      <c r="A23" s="9">
        <f>(((D14*D8)*D7)*0.9)</f>
        <v>0</v>
      </c>
      <c r="B23" s="4" t="s">
        <v>21</v>
      </c>
    </row>
    <row r="24" spans="1:4" x14ac:dyDescent="0.3">
      <c r="A24" s="9">
        <f>(D17+((D15*D8)*D7))*0.9</f>
        <v>0</v>
      </c>
      <c r="B24" s="4" t="s">
        <v>11</v>
      </c>
    </row>
    <row r="25" spans="1:4" x14ac:dyDescent="0.3">
      <c r="A25" s="9">
        <f>D18*1.1</f>
        <v>0</v>
      </c>
      <c r="B25" s="5" t="s">
        <v>14</v>
      </c>
    </row>
    <row r="26" spans="1:4" x14ac:dyDescent="0.3">
      <c r="A26" s="9">
        <f>D16</f>
        <v>0</v>
      </c>
      <c r="B26" s="6" t="s">
        <v>15</v>
      </c>
    </row>
    <row r="27" spans="1:4" x14ac:dyDescent="0.3">
      <c r="A27" s="11" t="s">
        <v>23</v>
      </c>
    </row>
  </sheetData>
  <mergeCells count="1">
    <mergeCell ref="A2:B2"/>
  </mergeCells>
  <dataValidations count="1">
    <dataValidation type="list" allowBlank="1" showInputMessage="1" showErrorMessage="1" sqref="A7" xr:uid="{D70BA45F-0836-4EC3-A916-9EC616F7B3D7}">
      <formula1>$C$5:$C$7</formula1>
    </dataValidation>
  </dataValidations>
  <printOptions horizontalCentered="1"/>
  <pageMargins left="0.7" right="0.7" top="0.75" bottom="0.75" header="0.3" footer="0.3"/>
  <pageSetup orientation="portrait" r:id="rId1"/>
  <headerFooter>
    <oddFooter>&amp;L(c) 2019 Lakes Region Tent &amp; Event, LLC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175260</xdr:colOff>
                    <xdr:row>9</xdr:row>
                    <xdr:rowOff>160020</xdr:rowOff>
                  </from>
                  <to>
                    <xdr:col>1</xdr:col>
                    <xdr:colOff>304800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175260</xdr:colOff>
                    <xdr:row>10</xdr:row>
                    <xdr:rowOff>160020</xdr:rowOff>
                  </from>
                  <to>
                    <xdr:col>1</xdr:col>
                    <xdr:colOff>304800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175260</xdr:colOff>
                    <xdr:row>11</xdr:row>
                    <xdr:rowOff>160020</xdr:rowOff>
                  </from>
                  <to>
                    <xdr:col>1</xdr:col>
                    <xdr:colOff>304800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175260</xdr:colOff>
                    <xdr:row>12</xdr:row>
                    <xdr:rowOff>160020</xdr:rowOff>
                  </from>
                  <to>
                    <xdr:col>1</xdr:col>
                    <xdr:colOff>304800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175260</xdr:colOff>
                    <xdr:row>13</xdr:row>
                    <xdr:rowOff>160020</xdr:rowOff>
                  </from>
                  <to>
                    <xdr:col>1</xdr:col>
                    <xdr:colOff>304800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175260</xdr:colOff>
                    <xdr:row>14</xdr:row>
                    <xdr:rowOff>160020</xdr:rowOff>
                  </from>
                  <to>
                    <xdr:col>1</xdr:col>
                    <xdr:colOff>304800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175260</xdr:colOff>
                    <xdr:row>15</xdr:row>
                    <xdr:rowOff>160020</xdr:rowOff>
                  </from>
                  <to>
                    <xdr:col>1</xdr:col>
                    <xdr:colOff>304800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175260</xdr:colOff>
                    <xdr:row>16</xdr:row>
                    <xdr:rowOff>160020</xdr:rowOff>
                  </from>
                  <to>
                    <xdr:col>1</xdr:col>
                    <xdr:colOff>304800</xdr:colOff>
                    <xdr:row>18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Glass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Foster</dc:creator>
  <cp:lastModifiedBy>Nora Foster</cp:lastModifiedBy>
  <dcterms:created xsi:type="dcterms:W3CDTF">2019-03-28T19:18:24Z</dcterms:created>
  <dcterms:modified xsi:type="dcterms:W3CDTF">2019-04-03T17:16:27Z</dcterms:modified>
</cp:coreProperties>
</file>